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e106rjauregui\FIDEICOMISO\17. COMUNICADOS UF 2025\DFSGIF\2026\"/>
    </mc:Choice>
  </mc:AlternateContent>
  <xr:revisionPtr revIDLastSave="0" documentId="8_{BD9A3347-3EFB-46D0-9858-2E9D4C851DDC}" xr6:coauthVersionLast="47" xr6:coauthVersionMax="47" xr10:uidLastSave="{00000000-0000-0000-0000-000000000000}"/>
  <bookViews>
    <workbookView xWindow="-120" yWindow="-120" windowWidth="29040" windowHeight="15840" xr2:uid="{B2EB8B29-628C-489E-BB7C-9D0E85487101}"/>
  </bookViews>
  <sheets>
    <sheet name="UF-001" sheetId="1" r:id="rId1"/>
  </sheets>
  <definedNames>
    <definedName name="_xlnm.Print_Area" localSheetId="0">'UF-001'!$B$2:$I$109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93" i="1" l="1"/>
  <c r="F56" i="1"/>
  <c r="D56" i="1"/>
  <c r="H54" i="1"/>
  <c r="H55" i="1" s="1"/>
  <c r="E54" i="1"/>
  <c r="D48" i="1"/>
  <c r="H46" i="1"/>
  <c r="H47" i="1" s="1"/>
  <c r="E46" i="1"/>
  <c r="C46" i="1" s="1"/>
  <c r="E41" i="1"/>
  <c r="C41" i="1"/>
  <c r="D39" i="1"/>
  <c r="D40" i="1" s="1"/>
  <c r="D41" i="1" s="1"/>
  <c r="C35" i="1"/>
  <c r="D33" i="1"/>
  <c r="D34" i="1" s="1"/>
  <c r="C27" i="1"/>
  <c r="D25" i="1"/>
  <c r="D26" i="1" s="1"/>
  <c r="D27" i="1" s="1"/>
  <c r="E55" i="1" l="1"/>
  <c r="C55" i="1" s="1"/>
  <c r="E47" i="1"/>
  <c r="C54" i="1"/>
  <c r="E48" i="1" l="1"/>
  <c r="C48" i="1" s="1"/>
  <c r="C47" i="1"/>
  <c r="E56" i="1"/>
  <c r="C56" i="1" s="1"/>
</calcChain>
</file>

<file path=xl/sharedStrings.xml><?xml version="1.0" encoding="utf-8"?>
<sst xmlns="http://schemas.openxmlformats.org/spreadsheetml/2006/main" count="125" uniqueCount="93">
  <si>
    <t>FORMULARIO UF-001</t>
  </si>
  <si>
    <t xml:space="preserve">INFORMACIÓN SOBRE FIDEICOMISOS PÚBLICOS </t>
  </si>
  <si>
    <t xml:space="preserve">La siguiente ficha debe ser llenada de manera independiente para cada Fideicomiso.  </t>
  </si>
  <si>
    <t>a) Características del Fideicomiso</t>
  </si>
  <si>
    <t>1) Nombre del Fideicomiso:</t>
  </si>
  <si>
    <t xml:space="preserve">2) Nombre del Fideicomitente: </t>
  </si>
  <si>
    <t>3) Nombre del Fiduciario:</t>
  </si>
  <si>
    <t>4) Beneficiario/s:</t>
  </si>
  <si>
    <t>5) Fecha de suscripción del Contrato de Fideicomiso:</t>
  </si>
  <si>
    <t>b) Saldos del Patrimonio Fideicomitido</t>
  </si>
  <si>
    <t>1) Fechas y montos de desembolsos del Fideicomitente al Fiduciario (Detalle de desembolsos durante el semestre correspondiente)</t>
  </si>
  <si>
    <t>Fecha</t>
  </si>
  <si>
    <t>Monto</t>
  </si>
  <si>
    <t xml:space="preserve">Saldo por Desembolsar </t>
  </si>
  <si>
    <t>Número de Comprobante (C-31) generado por el Fideicomitente</t>
  </si>
  <si>
    <t xml:space="preserve">Ejemplo </t>
  </si>
  <si>
    <t>31/01/20XX</t>
  </si>
  <si>
    <t>29/02/20XX</t>
  </si>
  <si>
    <t>Total Semestral</t>
  </si>
  <si>
    <t>2) Fechas y montos de desembolsos del Fiduciario al Beneficiario o Entidad Ejecutora (Detalle de desembolsos durante el semestre correspondiente)</t>
  </si>
  <si>
    <t>Caso A.- Cuando existen beneficiarios determinados</t>
  </si>
  <si>
    <t xml:space="preserve"> </t>
  </si>
  <si>
    <t xml:space="preserve">Total semestral </t>
  </si>
  <si>
    <t>Caso B.- Cuando existen beneficiarios indeterminados (ejemplo desembolsos a productores o a MYPES)</t>
  </si>
  <si>
    <t>fecha</t>
  </si>
  <si>
    <t>Numero de Beneficiarios</t>
  </si>
  <si>
    <t>3) Fechas y montos de reembolsos del Beneficiario o Entidad Ejecutora a la Entidad Fiduciaria (Detalle de reembolsos durante el semestre correspondiente)</t>
  </si>
  <si>
    <t xml:space="preserve">Fecha de Pago </t>
  </si>
  <si>
    <t>Monto
 (suma A+B+C+D)</t>
  </si>
  <si>
    <t>Amortización de Capital 
(A)</t>
  </si>
  <si>
    <t>Intereses (*) 
(B)</t>
  </si>
  <si>
    <t>Interés penal  (*) 
(C)</t>
  </si>
  <si>
    <t>Otros Ingresos 
(D)</t>
  </si>
  <si>
    <t>Saldo a Capital</t>
  </si>
  <si>
    <r>
      <rPr>
        <b/>
        <i/>
        <sz val="9"/>
        <color rgb="FF000000"/>
        <rFont val="Century Gothic"/>
        <family val="2"/>
      </rPr>
      <t xml:space="preserve">(*) </t>
    </r>
    <r>
      <rPr>
        <i/>
        <sz val="9"/>
        <color rgb="FF000000"/>
        <rFont val="Century Gothic"/>
        <family val="2"/>
      </rPr>
      <t>El interés pagado por los beneficiarios en el marco de los contratos de crédito o de préstamo.</t>
    </r>
  </si>
  <si>
    <t>4) Fechas y montos de reembolsos efectuados del Fideicomiso al TGN (*) (Detalle de reembolsos durante el semestre correspondiente)</t>
  </si>
  <si>
    <r>
      <rPr>
        <b/>
        <sz val="9"/>
        <color theme="0"/>
        <rFont val="Century Gothic"/>
        <family val="2"/>
      </rPr>
      <t xml:space="preserve">Amortización de Capital </t>
    </r>
    <r>
      <rPr>
        <b/>
        <sz val="8"/>
        <color theme="0"/>
        <rFont val="Century Gothic"/>
        <family val="2"/>
      </rPr>
      <t xml:space="preserve">
(A)</t>
    </r>
  </si>
  <si>
    <t xml:space="preserve">Número de Comprobante (C-21) </t>
  </si>
  <si>
    <r>
      <rPr>
        <b/>
        <i/>
        <sz val="9"/>
        <color rgb="FF000000"/>
        <rFont val="Century Gothic"/>
        <family val="2"/>
      </rPr>
      <t xml:space="preserve">(*) </t>
    </r>
    <r>
      <rPr>
        <i/>
        <sz val="9"/>
        <color rgb="FF000000"/>
        <rFont val="Century Gothic"/>
        <family val="2"/>
      </rPr>
      <t>En caso de que los recursos fideicomitidos deban ser restituidos al Fideicomitente y/o TGN.</t>
    </r>
  </si>
  <si>
    <t xml:space="preserve">Mes 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</si>
  <si>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</si>
  <si>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</si>
  <si>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</si>
  <si>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</si>
  <si>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</si>
  <si>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</si>
  <si>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</si>
  <si>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</si>
  <si>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</si>
  <si>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</si>
  <si>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</si>
  <si>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</si>
  <si>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6) Estado de la Cartera (Al semestre correspondiente)</t>
  </si>
  <si>
    <t xml:space="preserve">Detalle </t>
  </si>
  <si>
    <t>Número de Créditos/Operaciones</t>
  </si>
  <si>
    <t>Saldo de Cartera</t>
  </si>
  <si>
    <t xml:space="preserve">% Mora </t>
  </si>
  <si>
    <t xml:space="preserve">Cartera Vigente </t>
  </si>
  <si>
    <t xml:space="preserve">Cartera Vencida </t>
  </si>
  <si>
    <t>Cartera en Ejecución</t>
  </si>
  <si>
    <t>TOTAL</t>
  </si>
  <si>
    <t>7) Montos de Inversiones y Disponibilidades de los recursos (Acumulado al semestre correspondiente)</t>
  </si>
  <si>
    <t>N°</t>
  </si>
  <si>
    <t>Concepto</t>
  </si>
  <si>
    <t xml:space="preserve"> Monto </t>
  </si>
  <si>
    <t>Detalle</t>
  </si>
  <si>
    <r>
      <t>1</t>
    </r>
    <r>
      <rPr>
        <b/>
        <sz val="8"/>
        <color rgb="FF000000"/>
        <rFont val="Century Gothic"/>
        <family val="2"/>
      </rPr>
      <t xml:space="preserve"> (*)</t>
    </r>
  </si>
  <si>
    <t>Disponibilidades</t>
  </si>
  <si>
    <t>Recursos transferidos por el fideicomitente</t>
  </si>
  <si>
    <t>Inversiones</t>
  </si>
  <si>
    <t>DPFs</t>
  </si>
  <si>
    <r>
      <rPr>
        <b/>
        <i/>
        <sz val="9"/>
        <color rgb="FF000000"/>
        <rFont val="Century Gothic"/>
        <family val="2"/>
      </rPr>
      <t>(*)</t>
    </r>
    <r>
      <rPr>
        <i/>
        <sz val="9"/>
        <color rgb="FF000000"/>
        <rFont val="Century Gothic"/>
        <family val="2"/>
      </rPr>
      <t xml:space="preserve"> Corresponde a los recursos líquidos que se encuentran en el Fideicomiso y que no están siendo utilizados para la finalidad de la misma.</t>
    </r>
  </si>
  <si>
    <t xml:space="preserve">Año </t>
  </si>
  <si>
    <t>Se recomienda para fines del llenado adecuado revisar el contenido de la guía.</t>
  </si>
  <si>
    <t>d) Hechos relevantes</t>
  </si>
  <si>
    <t>Llenado obligatorio</t>
  </si>
  <si>
    <t>5) Programación de reembolsos del fiduciario al fideicomitente por meses de la gestión en curso</t>
  </si>
  <si>
    <t>8) Montos de pagos de Comisiones por administración fiduciaria (Acumulado al semestre correspondiente)</t>
  </si>
  <si>
    <r>
      <rPr>
        <b/>
        <i/>
        <sz val="11"/>
        <color theme="1"/>
        <rFont val="Calibri"/>
        <family val="2"/>
        <scheme val="minor"/>
      </rPr>
      <t>(*)</t>
    </r>
    <r>
      <rPr>
        <i/>
        <sz val="11"/>
        <color theme="1"/>
        <rFont val="Calibri"/>
        <family val="2"/>
        <scheme val="minor"/>
      </rPr>
      <t xml:space="preserve"> Identificar si la finalidad por la que fue constituido el fideicomiso, se está cumpliendo.</t>
    </r>
  </si>
  <si>
    <t>C-31 N° de Preventivo: 455
de fecha: 14/06/2025</t>
  </si>
  <si>
    <t>C-31 N° de Preventivo: 578
de fecha: 29/06/2025</t>
  </si>
  <si>
    <t>C–21 N° de Preventivo: 55
de fecha: 17/05/2025</t>
  </si>
  <si>
    <t>C–21 N° de Preventivo: 56
de fecha:15/06/2025</t>
  </si>
  <si>
    <t>c) Cumplimiento de la finalidad del fideicomiso (*)</t>
  </si>
  <si>
    <t>Describir hechos importantes que afecten la administración y ejecución del fideicomiso en el periodo a ser reportado.</t>
  </si>
  <si>
    <t>Gestión 2025</t>
  </si>
  <si>
    <t>Saldo acumulado hasta el periodo anterior (dd/mm/aaaa)</t>
  </si>
  <si>
    <t>Total acumulado</t>
  </si>
  <si>
    <t>7) Plazo y fecha de conclusión del Fideicomiso:</t>
  </si>
  <si>
    <t>6) Fecha de suscripción del último Reglamento del Fideicomiso</t>
  </si>
  <si>
    <t xml:space="preserve">8) Adendas suscritas al Contrato de Fideicomiso: </t>
  </si>
  <si>
    <t>9) Condiciones financieras para los beneficiarios:</t>
  </si>
  <si>
    <t>10) Moneda del fideicomiso: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</si>
</sst>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i/>
      <sz val="11"/>
      <color theme="1"/>
      <name val="Century Gothic"/>
      <family val="2"/>
    </font>
    <font>
      <sz val="10"/>
      <color rgb="FF000000"/>
      <name val="Century Gothic"/>
      <family val="2"/>
    </font>
    <font>
      <b/>
      <sz val="10"/>
      <color rgb="FF000000"/>
      <name val="Century Gothic"/>
      <family val="2"/>
    </font>
    <font>
      <b/>
      <sz val="9"/>
      <color theme="0"/>
      <name val="Century Gothic"/>
      <family val="2"/>
    </font>
    <font>
      <b/>
      <sz val="8"/>
      <color theme="0"/>
      <name val="Century Gothic"/>
      <family val="2"/>
    </font>
    <font>
      <sz val="9"/>
      <color rgb="FF000000"/>
      <name val="Century Gothic"/>
      <family val="2"/>
    </font>
    <font>
      <b/>
      <i/>
      <sz val="10"/>
      <color rgb="FF000000"/>
      <name val="Century Gothic"/>
      <family val="2"/>
    </font>
    <font>
      <sz val="8"/>
      <color rgb="FF000000"/>
      <name val="Century Gothic"/>
      <family val="2"/>
    </font>
    <font>
      <b/>
      <sz val="9"/>
      <color rgb="FF000000"/>
      <name val="Century Gothic"/>
      <family val="2"/>
    </font>
    <font>
      <b/>
      <sz val="11"/>
      <color rgb="FF000000"/>
      <name val="Century Gothic"/>
      <family val="2"/>
    </font>
    <font>
      <b/>
      <sz val="8"/>
      <color rgb="FF000000"/>
      <name val="Century Gothic"/>
      <family val="2"/>
    </font>
    <font>
      <i/>
      <sz val="9"/>
      <color rgb="FF000000"/>
      <name val="Century Gothic"/>
      <family val="2"/>
    </font>
    <font>
      <b/>
      <i/>
      <sz val="9"/>
      <color rgb="FF000000"/>
      <name val="Century Gothic"/>
      <family val="2"/>
    </font>
    <font>
      <sz val="10"/>
      <color theme="1"/>
      <name val="Calibri"/>
      <family val="2"/>
      <scheme val="minor"/>
    </font>
    <font>
      <sz val="10"/>
      <name val="Times New Roman"/>
      <family val="1"/>
    </font>
    <font>
      <sz val="10"/>
      <name val="Century Gothic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89">
    <xf numFmtId="0" fontId="0" fillId="0" borderId="0" xfId="0"/>
    <xf numFmtId="0" fontId="0" fillId="2" borderId="0" xfId="0" applyFill="1"/>
    <xf numFmtId="0" fontId="4" fillId="2" borderId="0" xfId="0" applyFont="1" applyFill="1"/>
    <xf numFmtId="0" fontId="5" fillId="2" borderId="0" xfId="0" applyFont="1" applyFill="1"/>
    <xf numFmtId="0" fontId="3" fillId="2" borderId="0" xfId="0" applyFont="1" applyFill="1"/>
    <xf numFmtId="14" fontId="6" fillId="2" borderId="0" xfId="0" applyNumberFormat="1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11" fillId="2" borderId="0" xfId="0" applyFont="1" applyFill="1" applyAlignment="1">
      <alignment vertical="center"/>
    </xf>
    <xf numFmtId="0" fontId="0" fillId="2" borderId="0" xfId="0" applyFill="1"/>
    <xf numFmtId="14" fontId="12" fillId="2" borderId="2" xfId="0" applyNumberFormat="1" applyFont="1" applyFill="1" applyBorder="1" applyAlignment="1">
      <alignment horizontal="center" vertical="center"/>
    </xf>
    <xf numFmtId="4" fontId="12" fillId="2" borderId="2" xfId="0" applyNumberFormat="1" applyFont="1" applyFill="1" applyBorder="1" applyAlignment="1">
      <alignment horizontal="center" vertical="center"/>
    </xf>
    <xf numFmtId="4" fontId="12" fillId="2" borderId="0" xfId="0" applyNumberFormat="1" applyFont="1" applyFill="1" applyAlignment="1">
      <alignment vertical="center"/>
    </xf>
    <xf numFmtId="2" fontId="12" fillId="2" borderId="2" xfId="0" applyNumberFormat="1" applyFont="1" applyFill="1" applyBorder="1" applyAlignment="1">
      <alignment horizontal="center" vertical="center"/>
    </xf>
    <xf numFmtId="4" fontId="13" fillId="4" borderId="2" xfId="0" applyNumberFormat="1" applyFont="1" applyFill="1" applyBorder="1" applyAlignment="1">
      <alignment horizontal="center" vertical="center" wrapText="1"/>
    </xf>
    <xf numFmtId="2" fontId="13" fillId="4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14" fontId="12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4" fontId="15" fillId="4" borderId="2" xfId="0" applyNumberFormat="1" applyFont="1" applyFill="1" applyBorder="1" applyAlignment="1">
      <alignment horizontal="center" vertical="center"/>
    </xf>
    <xf numFmtId="4" fontId="15" fillId="2" borderId="0" xfId="0" applyNumberFormat="1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1" fontId="12" fillId="2" borderId="2" xfId="0" applyNumberFormat="1" applyFont="1" applyFill="1" applyBorder="1" applyAlignment="1">
      <alignment horizontal="center" vertical="center"/>
    </xf>
    <xf numFmtId="1" fontId="15" fillId="4" borderId="2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" fontId="12" fillId="2" borderId="0" xfId="0" applyNumberFormat="1" applyFont="1" applyFill="1" applyAlignment="1">
      <alignment horizontal="center" vertical="center"/>
    </xf>
    <xf numFmtId="4" fontId="15" fillId="2" borderId="0" xfId="0" applyNumberFormat="1" applyFont="1" applyFill="1" applyAlignment="1">
      <alignment horizontal="center" vertical="center"/>
    </xf>
    <xf numFmtId="2" fontId="15" fillId="2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16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/>
    </xf>
    <xf numFmtId="0" fontId="14" fillId="2" borderId="1" xfId="0" applyFont="1" applyFill="1" applyBorder="1" applyAlignment="1">
      <alignment vertical="center" wrapText="1"/>
    </xf>
    <xf numFmtId="4" fontId="12" fillId="2" borderId="2" xfId="0" applyNumberFormat="1" applyFont="1" applyFill="1" applyBorder="1" applyAlignment="1">
      <alignment vertical="center" wrapText="1"/>
    </xf>
    <xf numFmtId="4" fontId="15" fillId="5" borderId="2" xfId="0" applyNumberFormat="1" applyFont="1" applyFill="1" applyBorder="1" applyAlignment="1">
      <alignment horizontal="center" vertical="center"/>
    </xf>
    <xf numFmtId="0" fontId="0" fillId="2" borderId="2" xfId="0" applyFill="1" applyBorder="1"/>
    <xf numFmtId="0" fontId="18" fillId="2" borderId="0" xfId="0" applyFont="1" applyFill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14" fontId="15" fillId="4" borderId="2" xfId="0" applyNumberFormat="1" applyFont="1" applyFill="1" applyBorder="1" applyAlignment="1">
      <alignment vertical="center"/>
    </xf>
    <xf numFmtId="0" fontId="0" fillId="4" borderId="2" xfId="0" applyFill="1" applyBorder="1"/>
    <xf numFmtId="0" fontId="8" fillId="3" borderId="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14" fontId="12" fillId="2" borderId="0" xfId="0" applyNumberFormat="1" applyFont="1" applyFill="1" applyAlignment="1">
      <alignment horizontal="left" vertical="center"/>
    </xf>
    <xf numFmtId="0" fontId="4" fillId="0" borderId="0" xfId="0" applyFont="1"/>
    <xf numFmtId="14" fontId="20" fillId="2" borderId="2" xfId="1" applyNumberFormat="1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0" fillId="2" borderId="0" xfId="0" applyFill="1"/>
    <xf numFmtId="0" fontId="22" fillId="2" borderId="0" xfId="0" applyFont="1" applyFill="1"/>
    <xf numFmtId="0" fontId="0" fillId="2" borderId="0" xfId="0" applyFill="1"/>
    <xf numFmtId="14" fontId="20" fillId="2" borderId="2" xfId="1" applyNumberFormat="1" applyFont="1" applyFill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4" fontId="20" fillId="2" borderId="2" xfId="1" applyNumberFormat="1" applyFont="1" applyFill="1" applyBorder="1" applyAlignment="1">
      <alignment horizontal="center" vertical="center"/>
    </xf>
    <xf numFmtId="0" fontId="0" fillId="2" borderId="8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4" fontId="7" fillId="4" borderId="2" xfId="0" applyNumberFormat="1" applyFont="1" applyFill="1" applyBorder="1" applyAlignment="1">
      <alignment horizontal="center" vertical="center" wrapText="1"/>
    </xf>
    <xf numFmtId="14" fontId="12" fillId="2" borderId="2" xfId="0" applyNumberFormat="1" applyFont="1" applyFill="1" applyBorder="1" applyAlignment="1">
      <alignment horizontal="left" vertical="center"/>
    </xf>
    <xf numFmtId="14" fontId="15" fillId="4" borderId="3" xfId="0" applyNumberFormat="1" applyFont="1" applyFill="1" applyBorder="1" applyAlignment="1">
      <alignment horizontal="center" vertical="center"/>
    </xf>
    <xf numFmtId="14" fontId="15" fillId="4" borderId="6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2" borderId="0" xfId="0" applyFill="1"/>
    <xf numFmtId="0" fontId="12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14" fillId="2" borderId="0" xfId="0" applyFont="1" applyFill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0" xfId="0" applyFont="1" applyFill="1"/>
  </cellXfs>
  <cellStyles count="2">
    <cellStyle name="Normal" xfId="0" builtinId="0"/>
    <cellStyle name="Normal 4" xfId="1" xr:uid="{866C5F79-C934-41C0-A9F4-4BD3F20EBB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52F22-63A7-49A1-9A10-212AB3DA2D45}">
  <dimension ref="A2:M109"/>
  <sheetViews>
    <sheetView tabSelected="1" view="pageBreakPreview" zoomScale="130" zoomScaleNormal="110" zoomScaleSheetLayoutView="130" workbookViewId="0">
      <selection activeCell="D12" sqref="D12"/>
    </sheetView>
  </sheetViews>
  <sheetFormatPr baseColWidth="10" defaultRowHeight="15" x14ac:dyDescent="0.25"/>
  <cols>
    <col min="1" max="1" width="3.5703125" customWidth="1"/>
    <col min="2" max="2" width="21.85546875" customWidth="1"/>
    <col min="3" max="3" width="16" customWidth="1"/>
    <col min="4" max="4" width="19.7109375" customWidth="1"/>
    <col min="5" max="5" width="17.42578125" customWidth="1"/>
    <col min="6" max="7" width="18.42578125" customWidth="1"/>
    <col min="8" max="8" width="22" customWidth="1"/>
    <col min="9" max="9" width="22.85546875" customWidth="1"/>
    <col min="17" max="17" width="11.42578125" customWidth="1"/>
  </cols>
  <sheetData>
    <row r="2" spans="1:10" ht="18" x14ac:dyDescent="0.25">
      <c r="B2" s="86" t="s">
        <v>0</v>
      </c>
      <c r="C2" s="86"/>
      <c r="D2" s="86"/>
      <c r="E2" s="86"/>
      <c r="F2" s="86"/>
      <c r="G2" s="86"/>
      <c r="H2" s="86"/>
      <c r="I2" s="86"/>
    </row>
    <row r="3" spans="1:10" x14ac:dyDescent="0.25">
      <c r="A3" s="1"/>
      <c r="B3" s="87" t="s">
        <v>1</v>
      </c>
      <c r="C3" s="87"/>
      <c r="D3" s="87"/>
      <c r="E3" s="87"/>
      <c r="F3" s="87"/>
      <c r="G3" s="87"/>
      <c r="H3" s="87"/>
      <c r="I3" s="87"/>
      <c r="J3" s="1"/>
    </row>
    <row r="4" spans="1:10" ht="6.75" customHeight="1" x14ac:dyDescent="0.25">
      <c r="A4" s="1"/>
      <c r="B4" s="87"/>
      <c r="C4" s="87"/>
      <c r="D4" s="87"/>
      <c r="E4" s="87"/>
      <c r="F4" s="87"/>
      <c r="G4" s="87"/>
      <c r="H4" s="87"/>
      <c r="I4" s="87"/>
      <c r="J4" s="1"/>
    </row>
    <row r="5" spans="1:10" ht="16.5" x14ac:dyDescent="0.3">
      <c r="A5" s="1"/>
      <c r="B5" s="2" t="s">
        <v>2</v>
      </c>
      <c r="C5" s="1"/>
      <c r="D5" s="1"/>
      <c r="E5" s="1"/>
      <c r="F5" s="1"/>
      <c r="G5" s="1"/>
      <c r="H5" s="1"/>
      <c r="I5" s="1"/>
      <c r="J5" s="1"/>
    </row>
    <row r="6" spans="1:10" ht="21.75" customHeight="1" x14ac:dyDescent="0.3">
      <c r="A6" s="54"/>
      <c r="B6" s="2" t="s">
        <v>73</v>
      </c>
      <c r="C6" s="54"/>
      <c r="D6" s="54"/>
      <c r="E6" s="54"/>
      <c r="F6" s="54"/>
      <c r="G6" s="54"/>
      <c r="H6" s="54"/>
      <c r="I6" s="54"/>
      <c r="J6" s="54"/>
    </row>
    <row r="7" spans="1:10" ht="9.75" customHeight="1" x14ac:dyDescent="0.3">
      <c r="A7" s="1"/>
      <c r="B7" s="2"/>
      <c r="C7" s="1"/>
      <c r="D7" s="1"/>
      <c r="E7" s="1"/>
      <c r="F7" s="1"/>
      <c r="G7" s="1"/>
      <c r="H7" s="1"/>
      <c r="I7" s="1"/>
      <c r="J7" s="1"/>
    </row>
    <row r="8" spans="1:10" x14ac:dyDescent="0.25">
      <c r="A8" s="1"/>
      <c r="B8" s="3" t="s">
        <v>3</v>
      </c>
      <c r="C8" s="1"/>
      <c r="D8" s="1"/>
      <c r="E8" s="1"/>
      <c r="F8" s="1"/>
      <c r="G8" s="1"/>
      <c r="H8" s="1"/>
      <c r="I8" s="1"/>
      <c r="J8" s="1"/>
    </row>
    <row r="9" spans="1:10" ht="16.5" x14ac:dyDescent="0.3">
      <c r="A9" s="1"/>
      <c r="B9" s="2" t="s">
        <v>4</v>
      </c>
      <c r="C9" s="1"/>
      <c r="D9" s="1"/>
      <c r="E9" s="1"/>
      <c r="F9" s="1"/>
      <c r="G9" s="1"/>
      <c r="H9" s="1"/>
      <c r="I9" s="1"/>
      <c r="J9" s="1"/>
    </row>
    <row r="10" spans="1:10" ht="16.5" x14ac:dyDescent="0.3">
      <c r="A10" s="1"/>
      <c r="B10" s="2" t="s">
        <v>5</v>
      </c>
      <c r="C10" s="1"/>
      <c r="D10" s="1"/>
      <c r="E10" s="1"/>
      <c r="F10" s="1"/>
      <c r="G10" s="1"/>
      <c r="H10" s="1"/>
      <c r="I10" s="1"/>
      <c r="J10" s="1"/>
    </row>
    <row r="11" spans="1:10" ht="16.5" x14ac:dyDescent="0.3">
      <c r="A11" s="1"/>
      <c r="B11" s="2" t="s">
        <v>6</v>
      </c>
      <c r="C11" s="1"/>
      <c r="D11" s="1"/>
      <c r="E11" s="1"/>
      <c r="F11" s="1"/>
      <c r="G11" s="1"/>
      <c r="H11" s="1"/>
      <c r="I11" s="1"/>
      <c r="J11" s="1"/>
    </row>
    <row r="12" spans="1:10" ht="16.5" x14ac:dyDescent="0.3">
      <c r="A12" s="1"/>
      <c r="B12" s="2" t="s">
        <v>7</v>
      </c>
      <c r="C12" s="1"/>
      <c r="D12" s="1"/>
      <c r="E12" s="1"/>
      <c r="F12" s="1"/>
      <c r="G12" s="1"/>
      <c r="H12" s="1"/>
      <c r="I12" s="1"/>
      <c r="J12" s="1"/>
    </row>
    <row r="13" spans="1:10" ht="16.5" x14ac:dyDescent="0.3">
      <c r="A13" s="1"/>
      <c r="B13" s="2" t="s">
        <v>8</v>
      </c>
      <c r="C13" s="1"/>
      <c r="D13" s="1"/>
      <c r="E13" s="1"/>
      <c r="F13" s="1"/>
      <c r="G13" s="1"/>
      <c r="H13" s="1"/>
      <c r="I13" s="1"/>
      <c r="J13" s="1"/>
    </row>
    <row r="14" spans="1:10" ht="16.5" x14ac:dyDescent="0.3">
      <c r="A14" s="56"/>
      <c r="B14" s="88" t="s">
        <v>89</v>
      </c>
      <c r="C14" s="56"/>
      <c r="D14" s="56"/>
      <c r="E14" s="56"/>
      <c r="F14" s="56"/>
      <c r="G14" s="56"/>
      <c r="H14" s="56"/>
      <c r="I14" s="56"/>
      <c r="J14" s="56"/>
    </row>
    <row r="15" spans="1:10" ht="16.5" x14ac:dyDescent="0.3">
      <c r="A15" s="1"/>
      <c r="B15" s="2" t="s">
        <v>88</v>
      </c>
      <c r="C15" s="1"/>
      <c r="D15" s="1"/>
      <c r="E15" s="1"/>
      <c r="F15" s="1"/>
      <c r="G15" s="1"/>
      <c r="H15" s="1"/>
      <c r="I15" s="1"/>
      <c r="J15" s="1"/>
    </row>
    <row r="16" spans="1:10" ht="16.5" x14ac:dyDescent="0.3">
      <c r="A16" s="1"/>
      <c r="B16" s="2" t="s">
        <v>90</v>
      </c>
      <c r="C16" s="1"/>
      <c r="D16" s="1"/>
      <c r="E16" s="1"/>
      <c r="F16" s="1"/>
      <c r="G16" s="1"/>
      <c r="H16" s="1"/>
      <c r="I16" s="1"/>
      <c r="J16" s="1"/>
    </row>
    <row r="17" spans="1:13" ht="16.5" x14ac:dyDescent="0.3">
      <c r="A17" s="1"/>
      <c r="B17" s="2" t="s">
        <v>91</v>
      </c>
      <c r="C17" s="1"/>
      <c r="D17" s="1"/>
      <c r="E17" s="1"/>
      <c r="F17" s="1"/>
      <c r="G17" s="1"/>
      <c r="H17" s="1"/>
      <c r="I17" s="1"/>
      <c r="J17" s="1"/>
    </row>
    <row r="18" spans="1:13" ht="16.5" x14ac:dyDescent="0.3">
      <c r="A18" s="1"/>
      <c r="B18" s="2" t="s">
        <v>92</v>
      </c>
      <c r="C18" s="1"/>
      <c r="D18" s="1"/>
      <c r="E18" s="1"/>
      <c r="F18" s="1"/>
      <c r="G18" s="1"/>
      <c r="H18" s="1"/>
      <c r="I18" s="1"/>
      <c r="J18" s="1"/>
    </row>
    <row r="19" spans="1:13" x14ac:dyDescent="0.25">
      <c r="A19" s="1"/>
      <c r="B19" s="4"/>
      <c r="C19" s="1"/>
      <c r="D19" s="1"/>
      <c r="E19" s="1"/>
      <c r="F19" s="1"/>
      <c r="G19" s="1"/>
      <c r="H19" s="1"/>
      <c r="I19" s="1"/>
      <c r="J19" s="1"/>
    </row>
    <row r="20" spans="1:13" x14ac:dyDescent="0.25">
      <c r="B20" s="3" t="s">
        <v>9</v>
      </c>
      <c r="C20" s="1"/>
      <c r="D20" s="1"/>
      <c r="E20" s="1"/>
      <c r="F20" s="1"/>
      <c r="G20" s="1"/>
      <c r="H20" s="1"/>
      <c r="I20" s="1"/>
      <c r="J20" s="1"/>
    </row>
    <row r="21" spans="1:13" ht="5.25" customHeight="1" x14ac:dyDescent="0.25">
      <c r="A21" s="1"/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30" customHeight="1" x14ac:dyDescent="0.25">
      <c r="A22" s="6"/>
      <c r="B22" s="79" t="s">
        <v>10</v>
      </c>
      <c r="C22" s="79"/>
      <c r="D22" s="79"/>
      <c r="E22" s="79"/>
      <c r="F22" s="79"/>
      <c r="G22" s="79"/>
      <c r="H22" s="79"/>
      <c r="I22" s="1"/>
      <c r="J22" s="6"/>
      <c r="M22" s="1"/>
    </row>
    <row r="23" spans="1:13" ht="20.45" customHeight="1" x14ac:dyDescent="0.25">
      <c r="A23" s="1"/>
      <c r="B23" s="7" t="s">
        <v>11</v>
      </c>
      <c r="C23" s="7" t="s">
        <v>12</v>
      </c>
      <c r="D23" s="8" t="s">
        <v>13</v>
      </c>
      <c r="E23" s="82" t="s">
        <v>14</v>
      </c>
      <c r="F23" s="82"/>
      <c r="G23" s="82"/>
      <c r="H23" s="82"/>
      <c r="I23" s="9"/>
      <c r="L23" s="1"/>
    </row>
    <row r="24" spans="1:13" x14ac:dyDescent="0.25">
      <c r="A24" s="1"/>
      <c r="B24" s="10" t="s">
        <v>15</v>
      </c>
      <c r="C24" s="1"/>
      <c r="D24" s="1"/>
      <c r="E24" s="1"/>
      <c r="H24" s="1"/>
      <c r="I24" s="1"/>
      <c r="L24" s="1"/>
    </row>
    <row r="25" spans="1:13" ht="27" customHeight="1" x14ac:dyDescent="0.25">
      <c r="A25" s="77"/>
      <c r="B25" s="12" t="s">
        <v>16</v>
      </c>
      <c r="C25" s="13">
        <v>100000</v>
      </c>
      <c r="D25" s="13">
        <f>150000-C25</f>
        <v>50000</v>
      </c>
      <c r="E25" s="78" t="s">
        <v>79</v>
      </c>
      <c r="F25" s="78"/>
      <c r="G25" s="78"/>
      <c r="H25" s="78"/>
      <c r="I25" s="14"/>
      <c r="L25" s="1"/>
    </row>
    <row r="26" spans="1:13" ht="27.75" customHeight="1" x14ac:dyDescent="0.25">
      <c r="A26" s="77"/>
      <c r="B26" s="12" t="s">
        <v>17</v>
      </c>
      <c r="C26" s="13">
        <v>50000</v>
      </c>
      <c r="D26" s="15">
        <f>D25-C26</f>
        <v>0</v>
      </c>
      <c r="E26" s="78" t="s">
        <v>80</v>
      </c>
      <c r="F26" s="78"/>
      <c r="G26" s="78"/>
      <c r="H26" s="78"/>
      <c r="I26" s="14"/>
      <c r="L26" s="1"/>
    </row>
    <row r="27" spans="1:13" ht="18.75" customHeight="1" x14ac:dyDescent="0.25">
      <c r="A27" s="77"/>
      <c r="B27" s="16" t="s">
        <v>18</v>
      </c>
      <c r="C27" s="16">
        <f>C25+C26</f>
        <v>150000</v>
      </c>
      <c r="D27" s="17">
        <f>D26</f>
        <v>0</v>
      </c>
      <c r="E27" s="18"/>
      <c r="F27" s="18"/>
      <c r="G27" s="18"/>
      <c r="H27" s="1"/>
      <c r="I27" s="14"/>
      <c r="L27" s="1"/>
    </row>
    <row r="28" spans="1:13" ht="15" customHeight="1" x14ac:dyDescent="0.25">
      <c r="A28" s="77"/>
      <c r="B28" s="19"/>
      <c r="C28" s="14"/>
      <c r="D28" s="14"/>
      <c r="E28" s="14"/>
      <c r="F28" s="14"/>
      <c r="G28" s="14"/>
      <c r="H28" s="14"/>
      <c r="I28" s="14"/>
      <c r="J28" s="14"/>
      <c r="K28" s="20"/>
      <c r="L28" s="20"/>
      <c r="M28" s="1"/>
    </row>
    <row r="29" spans="1:13" ht="30.75" customHeight="1" x14ac:dyDescent="0.25">
      <c r="A29" s="21"/>
      <c r="B29" s="79" t="s">
        <v>19</v>
      </c>
      <c r="C29" s="79"/>
      <c r="D29" s="79"/>
      <c r="E29" s="79"/>
      <c r="F29" s="79"/>
      <c r="G29" s="79"/>
      <c r="H29" s="79"/>
      <c r="I29" s="6"/>
      <c r="J29" s="6"/>
      <c r="K29" s="6"/>
      <c r="L29" s="6"/>
      <c r="M29" s="1"/>
    </row>
    <row r="30" spans="1:13" ht="15" customHeight="1" x14ac:dyDescent="0.25">
      <c r="A30" s="21"/>
      <c r="B30" s="22" t="s">
        <v>20</v>
      </c>
      <c r="C30" s="22"/>
      <c r="D30" s="22"/>
      <c r="E30" s="22"/>
      <c r="F30" s="22"/>
      <c r="G30" s="22"/>
      <c r="H30" s="22"/>
      <c r="I30" s="6"/>
      <c r="J30" s="6"/>
      <c r="K30" s="6"/>
      <c r="L30" s="6"/>
      <c r="M30" s="1"/>
    </row>
    <row r="31" spans="1:13" ht="19.149999999999999" customHeight="1" x14ac:dyDescent="0.25">
      <c r="A31" s="1"/>
      <c r="B31" s="7" t="s">
        <v>11</v>
      </c>
      <c r="C31" s="7" t="s">
        <v>12</v>
      </c>
      <c r="D31" s="8" t="s">
        <v>13</v>
      </c>
      <c r="E31" s="9"/>
      <c r="F31" s="1"/>
      <c r="G31" s="1"/>
      <c r="H31" s="9"/>
      <c r="I31" s="1"/>
    </row>
    <row r="32" spans="1:13" x14ac:dyDescent="0.25">
      <c r="A32" s="1"/>
      <c r="B32" s="10" t="s">
        <v>15</v>
      </c>
      <c r="D32" s="21"/>
      <c r="E32" s="1"/>
      <c r="F32" s="1"/>
      <c r="G32" s="1"/>
      <c r="H32" s="1"/>
      <c r="I32" t="s">
        <v>21</v>
      </c>
    </row>
    <row r="33" spans="1:13" x14ac:dyDescent="0.25">
      <c r="A33" s="1"/>
      <c r="B33" s="12" t="s">
        <v>16</v>
      </c>
      <c r="C33" s="13">
        <v>20000</v>
      </c>
      <c r="D33" s="13">
        <f>65000-C33</f>
        <v>45000</v>
      </c>
      <c r="E33" s="14"/>
      <c r="F33" s="1"/>
      <c r="G33" s="1"/>
      <c r="H33" s="20"/>
      <c r="I33" s="1"/>
    </row>
    <row r="34" spans="1:13" x14ac:dyDescent="0.25">
      <c r="A34" s="1"/>
      <c r="B34" s="12" t="s">
        <v>17</v>
      </c>
      <c r="C34" s="13">
        <v>10000</v>
      </c>
      <c r="D34" s="13">
        <f>D33-C34</f>
        <v>35000</v>
      </c>
      <c r="E34" s="14"/>
      <c r="F34" s="1"/>
      <c r="G34" s="1"/>
      <c r="H34" s="20"/>
      <c r="I34" s="1"/>
    </row>
    <row r="35" spans="1:13" x14ac:dyDescent="0.25">
      <c r="A35" s="1"/>
      <c r="B35" s="23" t="s">
        <v>22</v>
      </c>
      <c r="C35" s="23">
        <f>SUM(C33:C34)</f>
        <v>30000</v>
      </c>
      <c r="D35" s="24"/>
      <c r="E35" s="24"/>
      <c r="F35" s="24"/>
      <c r="G35" s="24"/>
      <c r="H35" s="14"/>
      <c r="I35" s="1"/>
      <c r="J35" s="20"/>
      <c r="K35" s="1"/>
    </row>
    <row r="36" spans="1:13" s="26" customFormat="1" x14ac:dyDescent="0.25">
      <c r="A36" s="21"/>
      <c r="B36" s="22" t="s">
        <v>23</v>
      </c>
      <c r="C36" s="22"/>
      <c r="D36" s="22"/>
      <c r="E36" s="22"/>
      <c r="F36" s="22"/>
      <c r="G36" s="22"/>
      <c r="H36" s="22"/>
      <c r="I36" s="6"/>
      <c r="J36" s="6"/>
      <c r="K36" s="6"/>
      <c r="L36" s="25"/>
    </row>
    <row r="37" spans="1:13" s="26" customFormat="1" ht="28.9" customHeight="1" x14ac:dyDescent="0.25">
      <c r="A37" s="25"/>
      <c r="B37" s="7" t="s">
        <v>24</v>
      </c>
      <c r="C37" s="7" t="s">
        <v>12</v>
      </c>
      <c r="D37" s="7" t="s">
        <v>13</v>
      </c>
      <c r="E37" s="7" t="s">
        <v>25</v>
      </c>
      <c r="F37" s="9"/>
      <c r="G37" s="9"/>
      <c r="H37" s="25"/>
      <c r="I37" s="9"/>
      <c r="J37" s="25"/>
    </row>
    <row r="38" spans="1:13" s="26" customFormat="1" x14ac:dyDescent="0.25">
      <c r="A38" s="25"/>
      <c r="B38" s="10" t="s">
        <v>15</v>
      </c>
      <c r="D38" s="21"/>
      <c r="E38" s="21"/>
      <c r="F38" s="25"/>
      <c r="G38" s="25"/>
      <c r="H38" s="25"/>
      <c r="I38" s="25"/>
    </row>
    <row r="39" spans="1:13" s="26" customFormat="1" x14ac:dyDescent="0.25">
      <c r="A39" s="25"/>
      <c r="B39" s="12" t="s">
        <v>16</v>
      </c>
      <c r="C39" s="13">
        <v>20000</v>
      </c>
      <c r="D39" s="13">
        <f>500000-C39</f>
        <v>480000</v>
      </c>
      <c r="E39" s="27">
        <v>120</v>
      </c>
      <c r="F39" s="14"/>
      <c r="G39" s="14"/>
      <c r="H39" s="25"/>
      <c r="I39" s="20"/>
      <c r="J39" s="25"/>
    </row>
    <row r="40" spans="1:13" s="26" customFormat="1" x14ac:dyDescent="0.25">
      <c r="A40" s="25"/>
      <c r="B40" s="12" t="s">
        <v>17</v>
      </c>
      <c r="C40" s="13">
        <v>10000</v>
      </c>
      <c r="D40" s="13">
        <f>D39-C40</f>
        <v>470000</v>
      </c>
      <c r="E40" s="27">
        <v>50</v>
      </c>
      <c r="F40" s="14"/>
      <c r="G40" s="14"/>
      <c r="H40" s="25"/>
      <c r="I40" s="20"/>
      <c r="J40" s="25"/>
    </row>
    <row r="41" spans="1:13" s="26" customFormat="1" x14ac:dyDescent="0.25">
      <c r="A41" s="25"/>
      <c r="B41" s="23" t="s">
        <v>22</v>
      </c>
      <c r="C41" s="23">
        <f>SUM(C39:C40)</f>
        <v>30000</v>
      </c>
      <c r="D41" s="23">
        <f>D40</f>
        <v>470000</v>
      </c>
      <c r="E41" s="28">
        <f>SUM(E39:E40)</f>
        <v>170</v>
      </c>
      <c r="F41" s="14"/>
      <c r="G41" s="14" t="s">
        <v>21</v>
      </c>
      <c r="H41" s="25"/>
      <c r="I41" s="20"/>
      <c r="J41" s="25"/>
    </row>
    <row r="42" spans="1:13" s="26" customFormat="1" x14ac:dyDescent="0.25">
      <c r="A42" s="25"/>
      <c r="B42" s="29"/>
      <c r="C42" s="30"/>
      <c r="D42" s="31"/>
      <c r="E42" s="31"/>
      <c r="F42" s="24"/>
      <c r="G42" s="24"/>
      <c r="H42" s="24"/>
      <c r="I42" s="32"/>
      <c r="J42" s="14"/>
      <c r="K42" s="25"/>
      <c r="L42" s="20"/>
      <c r="M42" s="25"/>
    </row>
    <row r="43" spans="1:13" ht="35.25" customHeight="1" x14ac:dyDescent="0.25">
      <c r="A43" s="1"/>
      <c r="B43" s="79" t="s">
        <v>26</v>
      </c>
      <c r="C43" s="79"/>
      <c r="D43" s="79"/>
      <c r="E43" s="79"/>
      <c r="F43" s="79"/>
      <c r="G43" s="79"/>
      <c r="H43" s="79"/>
      <c r="I43" s="33"/>
    </row>
    <row r="44" spans="1:13" ht="40.5" x14ac:dyDescent="0.25">
      <c r="A44" s="1"/>
      <c r="B44" s="7" t="s">
        <v>27</v>
      </c>
      <c r="C44" s="7" t="s">
        <v>28</v>
      </c>
      <c r="D44" s="7" t="s">
        <v>29</v>
      </c>
      <c r="E44" s="7" t="s">
        <v>30</v>
      </c>
      <c r="F44" s="7" t="s">
        <v>31</v>
      </c>
      <c r="G44" s="7" t="s">
        <v>32</v>
      </c>
      <c r="H44" s="7" t="s">
        <v>33</v>
      </c>
      <c r="I44" s="1"/>
      <c r="J44" s="14"/>
    </row>
    <row r="45" spans="1:13" x14ac:dyDescent="0.25">
      <c r="A45" s="1"/>
      <c r="B45" s="10" t="s">
        <v>15</v>
      </c>
      <c r="C45" s="21"/>
      <c r="D45" s="1"/>
      <c r="E45" s="1"/>
      <c r="F45" s="1"/>
      <c r="G45" s="1"/>
      <c r="H45" s="1"/>
      <c r="I45" s="1"/>
      <c r="J45" s="14"/>
    </row>
    <row r="46" spans="1:13" x14ac:dyDescent="0.25">
      <c r="A46" s="1"/>
      <c r="B46" s="12" t="s">
        <v>16</v>
      </c>
      <c r="C46" s="13">
        <f>D46+E46</f>
        <v>11095</v>
      </c>
      <c r="D46" s="13">
        <v>10000</v>
      </c>
      <c r="E46" s="13">
        <f>150000*0.0073</f>
        <v>1095</v>
      </c>
      <c r="F46" s="13">
        <v>150</v>
      </c>
      <c r="G46" s="13">
        <v>415</v>
      </c>
      <c r="H46" s="13">
        <f>150000-D46</f>
        <v>140000</v>
      </c>
      <c r="I46" s="1"/>
      <c r="J46" s="14"/>
      <c r="K46" t="s">
        <v>21</v>
      </c>
    </row>
    <row r="47" spans="1:13" x14ac:dyDescent="0.25">
      <c r="A47" s="1"/>
      <c r="B47" s="12" t="s">
        <v>17</v>
      </c>
      <c r="C47" s="13">
        <f>D47+E47</f>
        <v>11022</v>
      </c>
      <c r="D47" s="13">
        <v>10000</v>
      </c>
      <c r="E47" s="13">
        <f>H46*0.0073</f>
        <v>1022</v>
      </c>
      <c r="F47" s="13">
        <v>300</v>
      </c>
      <c r="G47" s="13">
        <v>6538</v>
      </c>
      <c r="H47" s="13">
        <f>H46-D47</f>
        <v>130000</v>
      </c>
      <c r="I47" s="1"/>
      <c r="J47" s="14"/>
    </row>
    <row r="48" spans="1:13" x14ac:dyDescent="0.25">
      <c r="A48" s="1"/>
      <c r="B48" s="23" t="s">
        <v>22</v>
      </c>
      <c r="C48" s="23">
        <f>D48+E48</f>
        <v>22117</v>
      </c>
      <c r="D48" s="23">
        <f>SUM(D46:D47)</f>
        <v>20000</v>
      </c>
      <c r="E48" s="23">
        <f>SUM(E46:E47)</f>
        <v>2117</v>
      </c>
      <c r="F48" s="80"/>
      <c r="G48" s="80"/>
      <c r="H48" s="80"/>
      <c r="I48" s="1"/>
      <c r="J48" s="14"/>
    </row>
    <row r="49" spans="1:13" x14ac:dyDescent="0.25">
      <c r="A49" s="1"/>
      <c r="B49" s="34" t="s">
        <v>34</v>
      </c>
      <c r="C49" s="31"/>
      <c r="D49" s="31"/>
      <c r="E49" s="31"/>
      <c r="F49" s="35"/>
      <c r="G49" s="35"/>
      <c r="H49" s="35"/>
      <c r="I49" s="1"/>
      <c r="J49" s="14"/>
    </row>
    <row r="50" spans="1:13" ht="15" customHeight="1" x14ac:dyDescent="0.25">
      <c r="A50" s="1"/>
      <c r="B50" s="34"/>
      <c r="C50" s="31"/>
      <c r="D50" s="24"/>
      <c r="E50" s="24"/>
      <c r="F50" s="24"/>
      <c r="G50" s="24"/>
      <c r="H50" s="24"/>
      <c r="I50" s="32"/>
      <c r="J50" s="14"/>
      <c r="K50" s="1"/>
      <c r="L50" s="20"/>
      <c r="M50" s="1"/>
    </row>
    <row r="51" spans="1:13" ht="18.75" customHeight="1" x14ac:dyDescent="0.25">
      <c r="A51" s="21"/>
      <c r="B51" s="6" t="s">
        <v>35</v>
      </c>
      <c r="C51" s="36"/>
      <c r="D51" s="36"/>
      <c r="E51" s="36"/>
      <c r="F51" s="36"/>
      <c r="G51" s="36"/>
      <c r="H51" s="36"/>
      <c r="I51" s="1"/>
      <c r="J51" s="6"/>
    </row>
    <row r="52" spans="1:13" ht="35.25" customHeight="1" x14ac:dyDescent="0.25">
      <c r="A52" s="1"/>
      <c r="B52" s="7" t="s">
        <v>27</v>
      </c>
      <c r="C52" s="7" t="s">
        <v>28</v>
      </c>
      <c r="D52" s="8" t="s">
        <v>36</v>
      </c>
      <c r="E52" s="7" t="s">
        <v>30</v>
      </c>
      <c r="F52" s="7" t="s">
        <v>31</v>
      </c>
      <c r="G52" s="7" t="s">
        <v>32</v>
      </c>
      <c r="H52" s="7" t="s">
        <v>33</v>
      </c>
      <c r="I52" s="7" t="s">
        <v>37</v>
      </c>
    </row>
    <row r="53" spans="1:13" x14ac:dyDescent="0.25">
      <c r="A53" s="1"/>
      <c r="B53" s="10" t="s">
        <v>15</v>
      </c>
      <c r="C53" s="21"/>
      <c r="D53" s="1"/>
      <c r="E53" s="1"/>
      <c r="F53" s="1"/>
      <c r="G53" s="1"/>
      <c r="H53" s="1"/>
      <c r="I53" s="1"/>
    </row>
    <row r="54" spans="1:13" ht="27" x14ac:dyDescent="0.25">
      <c r="A54" s="1"/>
      <c r="B54" s="12" t="s">
        <v>16</v>
      </c>
      <c r="C54" s="13">
        <f>D54+E54</f>
        <v>11095</v>
      </c>
      <c r="D54" s="13">
        <v>10000</v>
      </c>
      <c r="E54" s="13">
        <f>150000*0.0073</f>
        <v>1095</v>
      </c>
      <c r="F54" s="15">
        <v>0</v>
      </c>
      <c r="G54" s="13">
        <v>415</v>
      </c>
      <c r="H54" s="13">
        <f>150000-D54</f>
        <v>140000</v>
      </c>
      <c r="I54" s="37" t="s">
        <v>81</v>
      </c>
    </row>
    <row r="55" spans="1:13" ht="27" x14ac:dyDescent="0.25">
      <c r="A55" s="1"/>
      <c r="B55" s="12" t="s">
        <v>17</v>
      </c>
      <c r="C55" s="13">
        <f>D55+E55</f>
        <v>11022</v>
      </c>
      <c r="D55" s="13">
        <v>10000</v>
      </c>
      <c r="E55" s="13">
        <f>H54*0.0073</f>
        <v>1022</v>
      </c>
      <c r="F55" s="13">
        <v>2000</v>
      </c>
      <c r="G55" s="13">
        <v>6538</v>
      </c>
      <c r="H55" s="13">
        <f>H54-D55</f>
        <v>130000</v>
      </c>
      <c r="I55" s="37" t="s">
        <v>82</v>
      </c>
    </row>
    <row r="56" spans="1:13" x14ac:dyDescent="0.25">
      <c r="A56" s="1"/>
      <c r="B56" s="38" t="s">
        <v>22</v>
      </c>
      <c r="C56" s="38">
        <f>D56+E56</f>
        <v>22117</v>
      </c>
      <c r="D56" s="38">
        <f>SUM(D54:D55)</f>
        <v>20000</v>
      </c>
      <c r="E56" s="38">
        <f>SUM(E54:E55)</f>
        <v>2117</v>
      </c>
      <c r="F56" s="38">
        <f>SUM(F54:F55)</f>
        <v>2000</v>
      </c>
      <c r="G56" s="38"/>
      <c r="H56" s="38"/>
      <c r="I56" s="1"/>
    </row>
    <row r="57" spans="1:13" x14ac:dyDescent="0.25">
      <c r="A57" s="1"/>
      <c r="B57" s="34" t="s">
        <v>38</v>
      </c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x14ac:dyDescent="0.25">
      <c r="A58" s="1"/>
      <c r="B58" s="59"/>
      <c r="C58" s="60"/>
      <c r="D58" s="60"/>
      <c r="E58" s="60"/>
      <c r="F58" s="60"/>
      <c r="G58" s="60"/>
      <c r="H58" s="60"/>
      <c r="I58" s="1"/>
      <c r="J58" s="1"/>
      <c r="K58" s="1"/>
      <c r="L58" s="1"/>
      <c r="M58" s="1"/>
    </row>
    <row r="59" spans="1:13" x14ac:dyDescent="0.25">
      <c r="A59" s="1"/>
      <c r="B59" s="81" t="s">
        <v>76</v>
      </c>
      <c r="C59" s="71"/>
      <c r="D59" s="71"/>
      <c r="E59" s="71"/>
      <c r="F59" s="71"/>
      <c r="G59" s="71"/>
      <c r="H59" s="71"/>
      <c r="I59" s="1"/>
      <c r="J59" s="1"/>
      <c r="K59" s="1"/>
      <c r="L59" s="1"/>
      <c r="M59" s="1"/>
    </row>
    <row r="60" spans="1:13" ht="10.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x14ac:dyDescent="0.25">
      <c r="A61" s="1"/>
      <c r="B61" s="7" t="s">
        <v>39</v>
      </c>
      <c r="C61" s="7" t="s">
        <v>12</v>
      </c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x14ac:dyDescent="0.25">
      <c r="A62" s="1"/>
      <c r="B62" s="39" t="s">
        <v>40</v>
      </c>
      <c r="C62" s="39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x14ac:dyDescent="0.25">
      <c r="A63" s="1"/>
      <c r="B63" s="39" t="s">
        <v>41</v>
      </c>
      <c r="C63" s="39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25">
      <c r="A64" s="1"/>
      <c r="B64" s="39" t="s">
        <v>42</v>
      </c>
      <c r="C64" s="39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5">
      <c r="A65" s="1"/>
      <c r="B65" s="39" t="s">
        <v>43</v>
      </c>
      <c r="C65" s="39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25">
      <c r="A66" s="1"/>
      <c r="B66" s="39" t="s">
        <v>44</v>
      </c>
      <c r="C66" s="39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25">
      <c r="A67" s="1"/>
      <c r="B67" s="39" t="s">
        <v>45</v>
      </c>
      <c r="C67" s="39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25">
      <c r="A68" s="1"/>
      <c r="B68" s="39" t="s">
        <v>46</v>
      </c>
      <c r="C68" s="39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x14ac:dyDescent="0.25">
      <c r="A69" s="1"/>
      <c r="B69" s="39" t="s">
        <v>47</v>
      </c>
      <c r="C69" s="39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25">
      <c r="A70" s="1"/>
      <c r="B70" s="39" t="s">
        <v>48</v>
      </c>
      <c r="C70" s="39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x14ac:dyDescent="0.25">
      <c r="A71" s="1"/>
      <c r="B71" s="39" t="s">
        <v>49</v>
      </c>
      <c r="C71" s="39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x14ac:dyDescent="0.25">
      <c r="A72" s="1"/>
      <c r="B72" s="39" t="s">
        <v>50</v>
      </c>
      <c r="C72" s="39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x14ac:dyDescent="0.25">
      <c r="A73" s="1"/>
      <c r="B73" s="39" t="s">
        <v>51</v>
      </c>
      <c r="C73" s="39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6.5" customHeight="1" x14ac:dyDescent="0.25">
      <c r="A74" s="1"/>
      <c r="B74" s="59" t="s">
        <v>52</v>
      </c>
      <c r="C74" s="60"/>
      <c r="D74" s="60"/>
      <c r="E74" s="60"/>
      <c r="F74" s="60"/>
      <c r="G74" s="60"/>
      <c r="H74" s="60"/>
      <c r="I74" s="40"/>
      <c r="J74" s="1"/>
      <c r="K74" s="1"/>
    </row>
    <row r="75" spans="1:13" ht="30" customHeight="1" x14ac:dyDescent="0.25">
      <c r="A75" s="1"/>
      <c r="B75" s="83" t="s">
        <v>53</v>
      </c>
      <c r="C75" s="84"/>
      <c r="D75" s="41" t="s">
        <v>54</v>
      </c>
      <c r="E75" s="41" t="s">
        <v>55</v>
      </c>
      <c r="F75" s="41" t="s">
        <v>56</v>
      </c>
      <c r="G75" s="42"/>
      <c r="H75" s="1"/>
      <c r="I75" s="1"/>
      <c r="J75" s="1"/>
    </row>
    <row r="76" spans="1:13" x14ac:dyDescent="0.25">
      <c r="A76" s="1"/>
      <c r="B76" s="73" t="s">
        <v>57</v>
      </c>
      <c r="C76" s="73"/>
      <c r="D76" s="39"/>
      <c r="E76" s="39"/>
      <c r="F76" s="85"/>
      <c r="G76" s="43"/>
      <c r="H76" s="1"/>
      <c r="I76" s="1"/>
      <c r="J76" s="1"/>
    </row>
    <row r="77" spans="1:13" x14ac:dyDescent="0.25">
      <c r="A77" s="1"/>
      <c r="B77" s="73" t="s">
        <v>58</v>
      </c>
      <c r="C77" s="73"/>
      <c r="D77" s="39"/>
      <c r="E77" s="39"/>
      <c r="F77" s="85"/>
      <c r="G77" s="43"/>
      <c r="H77" s="1"/>
      <c r="I77" s="1"/>
      <c r="J77" s="1"/>
    </row>
    <row r="78" spans="1:13" x14ac:dyDescent="0.25">
      <c r="A78" s="1"/>
      <c r="B78" s="73" t="s">
        <v>59</v>
      </c>
      <c r="C78" s="73"/>
      <c r="D78" s="39"/>
      <c r="E78" s="39"/>
      <c r="F78" s="85"/>
      <c r="G78" s="43"/>
      <c r="H78" s="1"/>
      <c r="I78" s="1"/>
      <c r="J78" s="1"/>
    </row>
    <row r="79" spans="1:13" x14ac:dyDescent="0.25">
      <c r="A79" s="1"/>
      <c r="B79" s="74" t="s">
        <v>60</v>
      </c>
      <c r="C79" s="75"/>
      <c r="D79" s="44"/>
      <c r="E79" s="45"/>
      <c r="F79" s="1"/>
      <c r="G79" s="1"/>
      <c r="H79" s="1"/>
      <c r="I79" s="1"/>
      <c r="J79" s="1"/>
    </row>
    <row r="80" spans="1:13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2" ht="18.75" customHeight="1" x14ac:dyDescent="0.25">
      <c r="A81" s="1"/>
      <c r="B81" s="59" t="s">
        <v>61</v>
      </c>
      <c r="C81" s="60"/>
      <c r="D81" s="60"/>
      <c r="E81" s="60"/>
      <c r="F81" s="60"/>
      <c r="G81" s="60"/>
      <c r="H81" s="60"/>
      <c r="I81" s="40"/>
      <c r="J81" s="1"/>
      <c r="K81" s="1"/>
    </row>
    <row r="82" spans="1:12" x14ac:dyDescent="0.25">
      <c r="A82" s="1"/>
      <c r="B82" s="7" t="s">
        <v>62</v>
      </c>
      <c r="C82" s="46" t="s">
        <v>63</v>
      </c>
      <c r="D82" s="46" t="s">
        <v>64</v>
      </c>
      <c r="E82" s="76" t="s">
        <v>65</v>
      </c>
      <c r="F82" s="76"/>
      <c r="G82" s="47"/>
      <c r="H82" s="1"/>
      <c r="I82" s="1"/>
      <c r="J82" s="1"/>
    </row>
    <row r="83" spans="1:12" ht="15" customHeight="1" x14ac:dyDescent="0.25">
      <c r="A83" s="1"/>
      <c r="B83" s="10" t="s">
        <v>15</v>
      </c>
      <c r="C83" s="21"/>
      <c r="D83" s="1"/>
      <c r="E83" s="1"/>
      <c r="F83" s="1"/>
      <c r="G83" s="1"/>
      <c r="H83" s="1"/>
      <c r="I83" s="40"/>
      <c r="J83" s="1"/>
      <c r="K83" s="1"/>
    </row>
    <row r="84" spans="1:12" ht="15" customHeight="1" x14ac:dyDescent="0.25">
      <c r="A84" s="1"/>
      <c r="B84" s="27" t="s">
        <v>66</v>
      </c>
      <c r="C84" s="13" t="s">
        <v>67</v>
      </c>
      <c r="D84" s="13">
        <v>11095</v>
      </c>
      <c r="E84" s="58" t="s">
        <v>68</v>
      </c>
      <c r="F84" s="58"/>
      <c r="G84" s="48"/>
      <c r="H84" s="1"/>
    </row>
    <row r="85" spans="1:12" x14ac:dyDescent="0.25">
      <c r="A85" s="1"/>
      <c r="B85" s="27">
        <v>2</v>
      </c>
      <c r="C85" s="13" t="s">
        <v>69</v>
      </c>
      <c r="D85" s="13">
        <v>11022</v>
      </c>
      <c r="E85" s="58" t="s">
        <v>70</v>
      </c>
      <c r="F85" s="58"/>
      <c r="G85" s="48"/>
      <c r="H85" s="1"/>
    </row>
    <row r="86" spans="1:12" ht="18" customHeight="1" x14ac:dyDescent="0.25">
      <c r="A86" s="1"/>
      <c r="B86" s="49" t="s">
        <v>71</v>
      </c>
      <c r="C86" s="49"/>
      <c r="D86" s="49"/>
      <c r="E86" s="49"/>
      <c r="F86" s="49"/>
      <c r="G86" s="49"/>
      <c r="H86" s="49"/>
      <c r="I86" s="1"/>
      <c r="J86" s="1"/>
    </row>
    <row r="87" spans="1:12" x14ac:dyDescent="0.25">
      <c r="A87" s="1"/>
      <c r="B87" s="50"/>
      <c r="C87" s="50"/>
      <c r="D87" s="1"/>
      <c r="E87" s="1"/>
      <c r="F87" s="1"/>
      <c r="G87" s="1"/>
      <c r="H87" s="1"/>
      <c r="I87" s="1"/>
      <c r="J87" s="1"/>
    </row>
    <row r="88" spans="1:12" ht="16.5" customHeight="1" x14ac:dyDescent="0.25">
      <c r="A88" s="1"/>
      <c r="B88" s="59" t="s">
        <v>77</v>
      </c>
      <c r="C88" s="60"/>
      <c r="D88" s="60"/>
      <c r="E88" s="60"/>
      <c r="F88" s="60"/>
      <c r="G88" s="60"/>
      <c r="H88" s="60"/>
      <c r="I88" s="40"/>
      <c r="J88" s="1"/>
      <c r="K88" s="1"/>
    </row>
    <row r="89" spans="1:12" ht="15" customHeight="1" x14ac:dyDescent="0.25">
      <c r="A89" s="1"/>
      <c r="B89" s="10" t="s">
        <v>15</v>
      </c>
      <c r="C89" s="22"/>
      <c r="D89" s="22"/>
      <c r="E89" s="22"/>
      <c r="F89" s="22"/>
      <c r="G89" s="22"/>
      <c r="H89" s="22"/>
      <c r="I89" s="40"/>
      <c r="J89" s="1"/>
      <c r="K89" s="1"/>
    </row>
    <row r="90" spans="1:12" s="51" customFormat="1" ht="18" customHeight="1" x14ac:dyDescent="0.3">
      <c r="B90" s="7" t="s">
        <v>72</v>
      </c>
      <c r="C90" s="82" t="s">
        <v>12</v>
      </c>
      <c r="D90" s="82"/>
      <c r="E90" s="2"/>
      <c r="F90" s="2"/>
      <c r="G90" s="2"/>
      <c r="H90" s="2"/>
      <c r="I90" s="2"/>
      <c r="J90" s="2"/>
      <c r="K90" s="2"/>
      <c r="L90" s="2"/>
    </row>
    <row r="91" spans="1:12" s="51" customFormat="1" ht="54" x14ac:dyDescent="0.3">
      <c r="B91" s="57" t="s">
        <v>86</v>
      </c>
      <c r="C91" s="61">
        <v>700</v>
      </c>
      <c r="D91" s="61"/>
      <c r="E91" s="2"/>
      <c r="F91" s="2"/>
      <c r="G91" s="2"/>
      <c r="H91" s="2"/>
      <c r="I91" s="2"/>
      <c r="J91" s="2"/>
      <c r="K91" s="2"/>
      <c r="L91" s="2"/>
    </row>
    <row r="92" spans="1:12" s="51" customFormat="1" ht="16.5" x14ac:dyDescent="0.3">
      <c r="B92" s="52" t="s">
        <v>85</v>
      </c>
      <c r="C92" s="61">
        <v>100</v>
      </c>
      <c r="D92" s="61"/>
      <c r="E92" s="2"/>
      <c r="F92" s="2"/>
      <c r="G92" s="2"/>
      <c r="H92" s="2"/>
      <c r="I92" s="2"/>
      <c r="J92" s="2"/>
      <c r="K92" s="2"/>
      <c r="L92" s="2"/>
    </row>
    <row r="93" spans="1:12" s="51" customFormat="1" ht="16.5" x14ac:dyDescent="0.3">
      <c r="B93" s="53" t="s">
        <v>87</v>
      </c>
      <c r="C93" s="72">
        <f>SUM(C91:D92)</f>
        <v>800</v>
      </c>
      <c r="D93" s="72"/>
      <c r="E93" s="2"/>
      <c r="F93" s="2"/>
      <c r="G93" s="2"/>
      <c r="H93" s="2"/>
      <c r="I93" s="2"/>
      <c r="J93" s="2"/>
      <c r="K93" s="2"/>
      <c r="L93" s="2"/>
    </row>
    <row r="94" spans="1:12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2" ht="22.5" customHeight="1" x14ac:dyDescent="0.25">
      <c r="A95" s="11"/>
      <c r="B95" s="71" t="s">
        <v>83</v>
      </c>
      <c r="C95" s="71"/>
      <c r="D95" s="71"/>
      <c r="E95" s="71"/>
      <c r="F95" s="71"/>
      <c r="G95" s="71"/>
      <c r="H95" s="71"/>
      <c r="I95" s="54"/>
      <c r="J95" s="11"/>
    </row>
    <row r="96" spans="1:12" x14ac:dyDescent="0.25">
      <c r="B96" s="62" t="s">
        <v>75</v>
      </c>
      <c r="C96" s="63"/>
      <c r="D96" s="63"/>
      <c r="E96" s="63"/>
      <c r="F96" s="63"/>
      <c r="G96" s="63"/>
      <c r="H96" s="63"/>
      <c r="I96" s="64"/>
    </row>
    <row r="97" spans="2:9" x14ac:dyDescent="0.25">
      <c r="B97" s="65"/>
      <c r="C97" s="66"/>
      <c r="D97" s="66"/>
      <c r="E97" s="66"/>
      <c r="F97" s="66"/>
      <c r="G97" s="66"/>
      <c r="H97" s="66"/>
      <c r="I97" s="67"/>
    </row>
    <row r="98" spans="2:9" x14ac:dyDescent="0.25">
      <c r="B98" s="65"/>
      <c r="C98" s="66"/>
      <c r="D98" s="66"/>
      <c r="E98" s="66"/>
      <c r="F98" s="66"/>
      <c r="G98" s="66"/>
      <c r="H98" s="66"/>
      <c r="I98" s="67"/>
    </row>
    <row r="99" spans="2:9" x14ac:dyDescent="0.25">
      <c r="B99" s="68"/>
      <c r="C99" s="69"/>
      <c r="D99" s="69"/>
      <c r="E99" s="69"/>
      <c r="F99" s="69"/>
      <c r="G99" s="69"/>
      <c r="H99" s="69"/>
      <c r="I99" s="70"/>
    </row>
    <row r="100" spans="2:9" x14ac:dyDescent="0.25">
      <c r="B100" s="55" t="s">
        <v>78</v>
      </c>
      <c r="C100" s="54"/>
      <c r="D100" s="54"/>
      <c r="E100" s="54"/>
      <c r="F100" s="54"/>
      <c r="G100" s="54"/>
      <c r="H100" s="54"/>
      <c r="I100" s="54"/>
    </row>
    <row r="101" spans="2:9" ht="10.5" customHeight="1" x14ac:dyDescent="0.25">
      <c r="B101" s="54"/>
      <c r="C101" s="54"/>
      <c r="D101" s="54"/>
      <c r="E101" s="54"/>
      <c r="F101" s="54"/>
      <c r="G101" s="54"/>
      <c r="H101" s="54"/>
      <c r="I101" s="54"/>
    </row>
    <row r="102" spans="2:9" x14ac:dyDescent="0.25">
      <c r="B102" s="54"/>
      <c r="C102" s="54"/>
      <c r="D102" s="54"/>
      <c r="E102" s="54"/>
      <c r="F102" s="54"/>
      <c r="G102" s="54"/>
      <c r="H102" s="54"/>
      <c r="I102" s="54"/>
    </row>
    <row r="103" spans="2:9" x14ac:dyDescent="0.25">
      <c r="B103" s="71" t="s">
        <v>74</v>
      </c>
      <c r="C103" s="71"/>
      <c r="D103" s="71"/>
      <c r="E103" s="71"/>
      <c r="F103" s="71"/>
      <c r="G103" s="71"/>
      <c r="H103" s="71"/>
    </row>
    <row r="104" spans="2:9" x14ac:dyDescent="0.25">
      <c r="B104" s="54"/>
      <c r="C104" s="54"/>
      <c r="D104" s="54"/>
      <c r="E104" s="54"/>
      <c r="F104" s="54"/>
      <c r="G104" s="54"/>
      <c r="H104" s="54"/>
      <c r="I104" s="54"/>
    </row>
    <row r="105" spans="2:9" x14ac:dyDescent="0.25">
      <c r="B105" s="62" t="s">
        <v>84</v>
      </c>
      <c r="C105" s="63"/>
      <c r="D105" s="63"/>
      <c r="E105" s="63"/>
      <c r="F105" s="63"/>
      <c r="G105" s="63"/>
      <c r="H105" s="63"/>
      <c r="I105" s="64"/>
    </row>
    <row r="106" spans="2:9" x14ac:dyDescent="0.25">
      <c r="B106" s="65"/>
      <c r="C106" s="66"/>
      <c r="D106" s="66"/>
      <c r="E106" s="66"/>
      <c r="F106" s="66"/>
      <c r="G106" s="66"/>
      <c r="H106" s="66"/>
      <c r="I106" s="67"/>
    </row>
    <row r="107" spans="2:9" x14ac:dyDescent="0.25">
      <c r="B107" s="65"/>
      <c r="C107" s="66"/>
      <c r="D107" s="66"/>
      <c r="E107" s="66"/>
      <c r="F107" s="66"/>
      <c r="G107" s="66"/>
      <c r="H107" s="66"/>
      <c r="I107" s="67"/>
    </row>
    <row r="108" spans="2:9" x14ac:dyDescent="0.25">
      <c r="B108" s="68"/>
      <c r="C108" s="69"/>
      <c r="D108" s="69"/>
      <c r="E108" s="69"/>
      <c r="F108" s="69"/>
      <c r="G108" s="69"/>
      <c r="H108" s="69"/>
      <c r="I108" s="70"/>
    </row>
    <row r="109" spans="2:9" x14ac:dyDescent="0.25">
      <c r="B109" s="54"/>
      <c r="C109" s="54"/>
      <c r="D109" s="54"/>
      <c r="E109" s="54"/>
      <c r="F109" s="54"/>
      <c r="G109" s="54"/>
      <c r="H109" s="54"/>
      <c r="I109" s="54"/>
    </row>
  </sheetData>
  <mergeCells count="32">
    <mergeCell ref="B75:C75"/>
    <mergeCell ref="B76:C76"/>
    <mergeCell ref="F76:F78"/>
    <mergeCell ref="B77:C77"/>
    <mergeCell ref="B2:I2"/>
    <mergeCell ref="B3:I4"/>
    <mergeCell ref="B22:H22"/>
    <mergeCell ref="E23:H23"/>
    <mergeCell ref="B29:H29"/>
    <mergeCell ref="A25:A28"/>
    <mergeCell ref="E25:H25"/>
    <mergeCell ref="E26:H26"/>
    <mergeCell ref="B74:H74"/>
    <mergeCell ref="B43:H43"/>
    <mergeCell ref="F48:H48"/>
    <mergeCell ref="B58:H58"/>
    <mergeCell ref="B59:H59"/>
    <mergeCell ref="B78:C78"/>
    <mergeCell ref="B79:C79"/>
    <mergeCell ref="B81:H81"/>
    <mergeCell ref="E82:F82"/>
    <mergeCell ref="E84:F84"/>
    <mergeCell ref="E85:F85"/>
    <mergeCell ref="B88:H88"/>
    <mergeCell ref="C91:D91"/>
    <mergeCell ref="B105:I108"/>
    <mergeCell ref="B103:H103"/>
    <mergeCell ref="C93:D93"/>
    <mergeCell ref="B95:H95"/>
    <mergeCell ref="B96:I99"/>
    <mergeCell ref="C92:D92"/>
    <mergeCell ref="C90:D90"/>
  </mergeCells>
  <printOptions horizontalCentered="1"/>
  <pageMargins left="0.59055118110236227" right="0.59055118110236227" top="0.51181102362204722" bottom="0.59055118110236227" header="0.51181102362204722" footer="0.51181102362204722"/>
  <pageSetup scale="58" fitToHeight="2" orientation="portrait" r:id="rId1"/>
  <rowBreaks count="1" manualBreakCount="1">
    <brk id="73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UF-001</vt:lpstr>
      <vt:lpstr>'UF-001'!Área_de_impresión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 Gaston Chavez Acarapi</dc:creator>
  <cp:lastModifiedBy>Carlos Gonzalo Bedregal Flores</cp:lastModifiedBy>
  <cp:lastPrinted>2026-01-26T19:41:37Z</cp:lastPrinted>
  <dcterms:created xsi:type="dcterms:W3CDTF">2025-01-23T13:00:14Z</dcterms:created>
  <dcterms:modified xsi:type="dcterms:W3CDTF">2026-01-26T19:41:53Z</dcterms:modified>
</cp:coreProperties>
</file>